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4480" tabRatio="500"/>
  </bookViews>
  <sheets>
    <sheet name="BT05" sheetId="1" r:id="rId1"/>
  </sheets>
  <externalReferences>
    <externalReference r:id="rId2"/>
  </externalReferences>
  <definedNames>
    <definedName name="_MTG10">[1]BT10!$L$2</definedName>
    <definedName name="BANG">[1]BT10!$C$14:$E$17</definedName>
    <definedName name="BANG1">[1]BT11!$A$18:$E$20</definedName>
    <definedName name="BANG6">[1]BT06!$C$13:$D$16</definedName>
    <definedName name="BANG8">[1]BT08!$B$19:$F$20</definedName>
    <definedName name="BANGGIA">'BT05'!$A$18:$C$21</definedName>
    <definedName name="BANGGIA10">[1]BT10!$A$14:$E$17</definedName>
    <definedName name="BANGGIA6">[1]BT06!$A$13:$D$16</definedName>
    <definedName name="CSDL">[1]BT10!$A$3:$I$9</definedName>
    <definedName name="LP">'BT05'!$C$4:$C$13</definedName>
    <definedName name="NGAY">[1]BT09!$K$2</definedName>
    <definedName name="QUYDINH7">[1]BT07!$A$19:$C$25</definedName>
    <definedName name="TENHANG">[1]BT06!$B$4:$B$9</definedName>
    <definedName name="TIENTHUE">[1]BT06!$I$4:$I$9</definedName>
    <definedName name="TIEUDETINH">[1]BT10!$I$3</definedName>
    <definedName name="TT">'BT05'!$J$4:$J$13</definedName>
    <definedName name="TTAI">[1]BT07!$F$19:$H$20</definedName>
    <definedName name="TYGIA">[1]BT09!$F$17:$G$21</definedName>
    <definedName name="TYLE">[1]BT09!$A$17:$B$20</definedName>
    <definedName name="VTCOT">[1]BT10!$C$13:$E$13</definedName>
    <definedName name="VTCOT6">[1]BT06!$C$12:$D$12</definedName>
    <definedName name="VTCOT8">[1]BT08!$B$18:$F$18</definedName>
    <definedName name="VTDONG">[1]BT10!$A$14:$A$17</definedName>
    <definedName name="VTDONG6">[1]BT06!$A$13:$A$16</definedName>
    <definedName name="VTDONG8">[1]BT08!$A$19:$A$20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1" l="1"/>
  <c r="K24" i="1"/>
  <c r="L22" i="1"/>
  <c r="L21" i="1"/>
  <c r="F12" i="1"/>
  <c r="H12" i="1"/>
  <c r="G12" i="1"/>
  <c r="I12" i="1"/>
  <c r="J12" i="1"/>
  <c r="F13" i="1"/>
  <c r="H13" i="1"/>
  <c r="G13" i="1"/>
  <c r="I13" i="1"/>
  <c r="J13" i="1"/>
  <c r="J18" i="1"/>
  <c r="F9" i="1"/>
  <c r="H9" i="1"/>
  <c r="G9" i="1"/>
  <c r="I9" i="1"/>
  <c r="J9" i="1"/>
  <c r="F10" i="1"/>
  <c r="H10" i="1"/>
  <c r="G10" i="1"/>
  <c r="I10" i="1"/>
  <c r="J10" i="1"/>
  <c r="F11" i="1"/>
  <c r="H11" i="1"/>
  <c r="G11" i="1"/>
  <c r="I11" i="1"/>
  <c r="J11" i="1"/>
  <c r="I18" i="1"/>
  <c r="F7" i="1"/>
  <c r="H7" i="1"/>
  <c r="G7" i="1"/>
  <c r="I7" i="1"/>
  <c r="J7" i="1"/>
  <c r="F8" i="1"/>
  <c r="H8" i="1"/>
  <c r="G8" i="1"/>
  <c r="I8" i="1"/>
  <c r="J8" i="1"/>
  <c r="H18" i="1"/>
  <c r="F4" i="1"/>
  <c r="H4" i="1"/>
  <c r="G4" i="1"/>
  <c r="I4" i="1"/>
  <c r="J4" i="1"/>
  <c r="F5" i="1"/>
  <c r="H5" i="1"/>
  <c r="G5" i="1"/>
  <c r="I5" i="1"/>
  <c r="J5" i="1"/>
  <c r="F6" i="1"/>
  <c r="H6" i="1"/>
  <c r="G6" i="1"/>
  <c r="I6" i="1"/>
  <c r="J6" i="1"/>
  <c r="G18" i="1"/>
</calcChain>
</file>

<file path=xl/sharedStrings.xml><?xml version="1.0" encoding="utf-8"?>
<sst xmlns="http://schemas.openxmlformats.org/spreadsheetml/2006/main" count="74" uniqueCount="59">
  <si>
    <t>BAÛNG CHI PHÍ THUEÂ KHAÙCH SAÏN</t>
  </si>
  <si>
    <t>www.clevercfo.edu.vn</t>
  </si>
  <si>
    <t>Stt</t>
  </si>
  <si>
    <t>Hoï vaø teân</t>
  </si>
  <si>
    <t>Loaïi 
phoøng</t>
  </si>
  <si>
    <t>Ngaøy ñeán</t>
  </si>
  <si>
    <t>Ngaøy ñi</t>
  </si>
  <si>
    <t>Soá tuaàn</t>
  </si>
  <si>
    <t>Soá ngaøy leû</t>
  </si>
  <si>
    <t>Ñôn giaù 
tuaàn</t>
  </si>
  <si>
    <t>Ñôn giaù 
ngaøy</t>
  </si>
  <si>
    <t>Thaønh 
tieàn</t>
  </si>
  <si>
    <t>Sôn</t>
  </si>
  <si>
    <t>A</t>
  </si>
  <si>
    <t>Leä</t>
  </si>
  <si>
    <t>Lan</t>
  </si>
  <si>
    <t>Huøng</t>
  </si>
  <si>
    <t>B</t>
  </si>
  <si>
    <t>Vuõ</t>
  </si>
  <si>
    <t>Thanh</t>
  </si>
  <si>
    <t>C</t>
  </si>
  <si>
    <t>Anh</t>
  </si>
  <si>
    <t>Quùy</t>
  </si>
  <si>
    <t>Döông</t>
  </si>
  <si>
    <t>D</t>
  </si>
  <si>
    <t>Trung</t>
  </si>
  <si>
    <t>SUMIF(DSDK,"DK",DSTT)</t>
  </si>
  <si>
    <t>BAÛNG GIAÙ</t>
  </si>
  <si>
    <t>Thoáng keâ</t>
  </si>
  <si>
    <t>Loaïi phoøng</t>
  </si>
  <si>
    <t>Tuaàn</t>
  </si>
  <si>
    <t>Ngaøy</t>
  </si>
  <si>
    <t>Toång tieàn</t>
  </si>
  <si>
    <t>VLOOKUP(TRI DO,DS DO,VT COT,CACH DO)</t>
  </si>
  <si>
    <t>DS DO CO DINH</t>
  </si>
  <si>
    <t>Yeâu caàu:</t>
  </si>
  <si>
    <t>0 =&gt; TUYET DOI</t>
  </si>
  <si>
    <t>1=&gt; TUONG DOI</t>
  </si>
  <si>
    <t>1)Tính soá tuaàn,Soá ngaøy thueâ cuûa töøng khaùch haøng söû duïng haøm INT,MOD</t>
  </si>
  <si>
    <t>2)Tính ñôn giaù Tuaàn , ñôn giaù Ngaøy :döïa vaøo Loaïi phoøng vaø Baûng giaù</t>
  </si>
  <si>
    <t>3)Tính thaønh tieàn=tieàn tuaàn+tieàn ngaøy trong ñoù tieàn tuaàn =soá tuaàn* ñôn giaù tuaàn</t>
  </si>
  <si>
    <t>tieàn ngaøy=soá ngaøy* ñôn giaù ngaøy.nhöng sau khi nhaân thì tieàn ngaøy naøy khoâng ñöôïc vöôït quaù ñôn giaù cuûa moät tuaàn</t>
  </si>
  <si>
    <t>4)xaép xeáp coät loaïi phoøng taêng daàn vaø giaûm daàn theo coät thaønh tieàn</t>
  </si>
  <si>
    <t>5)thoáng keâ toång tieàn theo loaïi haøng</t>
  </si>
  <si>
    <t>DE BAI YEU CAU DUA VA CAI GI THI CAI DO LA TRI DO</t>
  </si>
  <si>
    <t>6DK</t>
  </si>
  <si>
    <t>7TH</t>
  </si>
  <si>
    <t>DO TRONG BANG NAO THI CAI DO LA BANG DO</t>
  </si>
  <si>
    <t>8DK</t>
  </si>
  <si>
    <t>9DK</t>
  </si>
  <si>
    <t>10 TH</t>
  </si>
  <si>
    <t>Coá Ñònh Danh Saùch</t>
  </si>
  <si>
    <r>
      <t>Caùch 1</t>
    </r>
    <r>
      <rPr>
        <sz val="12"/>
        <rFont val="VNI-Times"/>
      </rPr>
      <t>: choïn danh saùch caàn coá ñònh nhaán Phím F4 Treân baøn phím</t>
    </r>
  </si>
  <si>
    <t>Caùch 2:</t>
  </si>
  <si>
    <t>B1:choïn danh saùch caàn coá ñònh</t>
  </si>
  <si>
    <t xml:space="preserve">B2: di chuyeån con troû chuoät leân hoäp thoaïi Name Box treân thanh coâng cuï vaø nhaäp teân danh saùch caàn coá ñònh </t>
  </si>
  <si>
    <t>(Löu YÙ :khoâng goõ daáu, khoaûn traéng,truøng teân vôùi ñòa chæ OÂ trong Excel khi ñaêït teân cho danh saùch)</t>
  </si>
  <si>
    <t>Xoùa danh saùch ñaõ ñaët teân tröôùc ñoù</t>
  </si>
  <si>
    <t>Vaøo Insert =&gt;Name=&gt; Define=&gt; choïn danh saùch teân caàn xoùa=&gt; delete=&gt;ok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</si>
</sst>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16" x14ac:knownFonts="1">
    <font>
      <sz val="12"/>
      <name val="VNI-Times"/>
    </font>
    <font>
      <sz val="12"/>
      <name val="VNI-Times"/>
    </font>
    <font>
      <b/>
      <sz val="16"/>
      <color indexed="12"/>
      <name val="VNI-Times"/>
    </font>
    <font>
      <u/>
      <sz val="12"/>
      <color indexed="12"/>
      <name val="VNI-Times"/>
    </font>
    <font>
      <sz val="16"/>
      <color theme="3" tint="-0.249977111117893"/>
      <name val="VNI-Times"/>
    </font>
    <font>
      <sz val="10"/>
      <color indexed="12"/>
      <name val="VNI-Times"/>
    </font>
    <font>
      <b/>
      <sz val="12"/>
      <color indexed="12"/>
      <name val="VNI-Times"/>
    </font>
    <font>
      <b/>
      <sz val="10"/>
      <color indexed="12"/>
      <name val="VNI-Times"/>
    </font>
    <font>
      <sz val="12"/>
      <color indexed="12"/>
      <name val="VNI-Times"/>
    </font>
    <font>
      <sz val="16"/>
      <color indexed="12"/>
      <name val="VNI-Times"/>
    </font>
    <font>
      <b/>
      <sz val="12"/>
      <name val="VNI-Times"/>
    </font>
    <font>
      <b/>
      <sz val="10"/>
      <color indexed="18"/>
      <name val="VNI-Times"/>
    </font>
    <font>
      <b/>
      <sz val="12"/>
      <color indexed="52"/>
      <name val="VNI-Times"/>
    </font>
    <font>
      <b/>
      <sz val="10"/>
      <color indexed="14"/>
      <name val="VNI-Times"/>
    </font>
    <font>
      <b/>
      <sz val="12"/>
      <color indexed="10"/>
      <name val="VNI-Times"/>
    </font>
    <font>
      <b/>
      <u/>
      <sz val="12"/>
      <name val="VNI-Times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1" xfId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/>
    <xf numFmtId="3" fontId="5" fillId="0" borderId="0" xfId="0" applyNumberFormat="1" applyFont="1" applyFill="1" applyBorder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6" fillId="2" borderId="2" xfId="0" applyFont="1" applyFill="1" applyBorder="1"/>
    <xf numFmtId="164" fontId="9" fillId="0" borderId="2" xfId="0" applyNumberFormat="1" applyFont="1" applyFill="1" applyBorder="1"/>
    <xf numFmtId="0" fontId="8" fillId="0" borderId="2" xfId="0" applyNumberFormat="1" applyFont="1" applyFill="1" applyBorder="1"/>
    <xf numFmtId="0" fontId="6" fillId="0" borderId="2" xfId="0" applyFont="1" applyFill="1" applyBorder="1"/>
    <xf numFmtId="164" fontId="8" fillId="0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7" fillId="2" borderId="0" xfId="0" applyFont="1" applyFill="1" applyBorder="1"/>
    <xf numFmtId="0" fontId="13" fillId="2" borderId="0" xfId="0" applyFont="1" applyFill="1" applyBorder="1"/>
    <xf numFmtId="0" fontId="13" fillId="3" borderId="0" xfId="0" applyFont="1" applyFill="1" applyBorder="1" applyAlignment="1">
      <alignment horizontal="center"/>
    </xf>
    <xf numFmtId="0" fontId="0" fillId="3" borderId="0" xfId="0" applyFill="1" applyBorder="1"/>
    <xf numFmtId="0" fontId="0" fillId="0" borderId="0" xfId="0" applyNumberFormat="1" applyFill="1" applyBorder="1"/>
    <xf numFmtId="14" fontId="6" fillId="2" borderId="0" xfId="0" applyNumberFormat="1" applyFont="1" applyFill="1" applyBorder="1" applyAlignment="1"/>
    <xf numFmtId="0" fontId="0" fillId="2" borderId="0" xfId="0" applyFill="1" applyBorder="1"/>
    <xf numFmtId="3" fontId="0" fillId="0" borderId="0" xfId="0" applyNumberFormat="1" applyFill="1" applyBorder="1"/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5" fillId="0" borderId="0" xfId="0" applyFont="1" applyFill="1" applyBorder="1"/>
    <xf numFmtId="0" fontId="1" fillId="0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BOOTCAMP/Users/Administrator/Desktop/New%20folder%20(2)/BaitapExcel/Copy%20of%20GiaiBaiTap(theo%20Video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01"/>
      <sheetName val="BT02"/>
      <sheetName val="BT03"/>
      <sheetName val="BT04"/>
      <sheetName val="BT05"/>
      <sheetName val="BT06"/>
      <sheetName val="BT07"/>
      <sheetName val="BT08"/>
      <sheetName val="BT09"/>
      <sheetName val="BT10"/>
      <sheetName val="BT11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Baép</v>
          </cell>
          <cell r="I4">
            <v>990000</v>
          </cell>
        </row>
        <row r="5">
          <cell r="B5" t="str">
            <v>Baép</v>
          </cell>
          <cell r="I5">
            <v>1188000</v>
          </cell>
        </row>
        <row r="6">
          <cell r="B6" t="str">
            <v>Ñaäu</v>
          </cell>
          <cell r="I6">
            <v>3780000</v>
          </cell>
        </row>
        <row r="7">
          <cell r="B7" t="str">
            <v>Khoai</v>
          </cell>
          <cell r="I7">
            <v>585000</v>
          </cell>
        </row>
        <row r="8">
          <cell r="B8" t="str">
            <v>Gaïo</v>
          </cell>
          <cell r="I8">
            <v>4428000</v>
          </cell>
        </row>
        <row r="9">
          <cell r="B9" t="str">
            <v>Khoai</v>
          </cell>
          <cell r="I9">
            <v>1600000</v>
          </cell>
        </row>
        <row r="12">
          <cell r="C12">
            <v>1</v>
          </cell>
          <cell r="D12">
            <v>2</v>
          </cell>
        </row>
        <row r="13">
          <cell r="A13" t="str">
            <v>B</v>
          </cell>
          <cell r="B13" t="str">
            <v>Baép</v>
          </cell>
          <cell r="C13">
            <v>2000</v>
          </cell>
          <cell r="D13">
            <v>1800</v>
          </cell>
        </row>
        <row r="14">
          <cell r="A14" t="str">
            <v>D</v>
          </cell>
          <cell r="B14" t="str">
            <v>Ñaäu</v>
          </cell>
          <cell r="C14">
            <v>5000</v>
          </cell>
          <cell r="D14">
            <v>4000</v>
          </cell>
        </row>
        <row r="15">
          <cell r="A15" t="str">
            <v>G</v>
          </cell>
          <cell r="B15" t="str">
            <v>Gaïo</v>
          </cell>
          <cell r="C15">
            <v>4000</v>
          </cell>
          <cell r="D15">
            <v>3000</v>
          </cell>
        </row>
        <row r="16">
          <cell r="A16" t="str">
            <v>K</v>
          </cell>
          <cell r="B16" t="str">
            <v>Khoai</v>
          </cell>
          <cell r="C16">
            <v>2000</v>
          </cell>
          <cell r="D16">
            <v>1000</v>
          </cell>
        </row>
      </sheetData>
      <sheetData sheetId="6">
        <row r="19">
          <cell r="A19" t="str">
            <v>Haø noäi</v>
          </cell>
          <cell r="B19">
            <v>10000</v>
          </cell>
          <cell r="C19">
            <v>5</v>
          </cell>
          <cell r="F19">
            <v>50</v>
          </cell>
          <cell r="G19">
            <v>51</v>
          </cell>
          <cell r="H19">
            <v>52</v>
          </cell>
        </row>
        <row r="20">
          <cell r="A20" t="str">
            <v>Ñaø Naüng</v>
          </cell>
          <cell r="B20">
            <v>5000</v>
          </cell>
          <cell r="C20">
            <v>7</v>
          </cell>
          <cell r="F20">
            <v>4</v>
          </cell>
          <cell r="G20">
            <v>8</v>
          </cell>
          <cell r="H20">
            <v>12</v>
          </cell>
        </row>
        <row r="21">
          <cell r="A21" t="str">
            <v>Quy nhôn</v>
          </cell>
          <cell r="B21">
            <v>4000</v>
          </cell>
          <cell r="C21">
            <v>2</v>
          </cell>
        </row>
        <row r="22">
          <cell r="A22" t="str">
            <v>Playku</v>
          </cell>
          <cell r="B22">
            <v>6000</v>
          </cell>
          <cell r="C22">
            <v>4</v>
          </cell>
        </row>
        <row r="23">
          <cell r="A23" t="str">
            <v>Laøo</v>
          </cell>
          <cell r="B23">
            <v>25000</v>
          </cell>
          <cell r="C23">
            <v>8</v>
          </cell>
        </row>
        <row r="24">
          <cell r="A24" t="str">
            <v>Campuchia</v>
          </cell>
          <cell r="B24">
            <v>20000</v>
          </cell>
          <cell r="C24">
            <v>6</v>
          </cell>
        </row>
        <row r="25">
          <cell r="A25" t="str">
            <v>Nha trang</v>
          </cell>
          <cell r="B25">
            <v>3000</v>
          </cell>
          <cell r="C25">
            <v>1</v>
          </cell>
        </row>
      </sheetData>
      <sheetData sheetId="7">
        <row r="18">
          <cell r="B18" t="str">
            <v>A</v>
          </cell>
          <cell r="C18" t="str">
            <v>B</v>
          </cell>
          <cell r="D18" t="str">
            <v>C</v>
          </cell>
          <cell r="E18" t="str">
            <v>D</v>
          </cell>
          <cell r="F18" t="str">
            <v>E</v>
          </cell>
        </row>
        <row r="19">
          <cell r="A19">
            <v>1</v>
          </cell>
          <cell r="B19">
            <v>500</v>
          </cell>
          <cell r="C19">
            <v>460</v>
          </cell>
          <cell r="D19">
            <v>450</v>
          </cell>
          <cell r="E19">
            <v>420</v>
          </cell>
          <cell r="F19">
            <v>410</v>
          </cell>
        </row>
        <row r="20">
          <cell r="A20">
            <v>2</v>
          </cell>
          <cell r="B20">
            <v>450</v>
          </cell>
          <cell r="C20">
            <v>440</v>
          </cell>
          <cell r="D20">
            <v>430</v>
          </cell>
          <cell r="E20">
            <v>410</v>
          </cell>
          <cell r="F20">
            <v>400</v>
          </cell>
        </row>
      </sheetData>
      <sheetData sheetId="8">
        <row r="2">
          <cell r="K2">
            <v>37544</v>
          </cell>
        </row>
        <row r="17">
          <cell r="A17" t="str">
            <v>A</v>
          </cell>
          <cell r="B17">
            <v>0.05</v>
          </cell>
          <cell r="F17" t="str">
            <v>FF</v>
          </cell>
          <cell r="G17">
            <v>5.6</v>
          </cell>
        </row>
        <row r="18">
          <cell r="A18" t="str">
            <v>B</v>
          </cell>
          <cell r="B18">
            <v>0.1</v>
          </cell>
          <cell r="F18" t="str">
            <v>jpy</v>
          </cell>
          <cell r="G18">
            <v>132</v>
          </cell>
        </row>
        <row r="19">
          <cell r="A19" t="str">
            <v>C</v>
          </cell>
          <cell r="B19">
            <v>0.2</v>
          </cell>
          <cell r="F19" t="str">
            <v>USD</v>
          </cell>
          <cell r="G19">
            <v>1</v>
          </cell>
        </row>
        <row r="20">
          <cell r="A20" t="str">
            <v>D</v>
          </cell>
          <cell r="B20">
            <v>0.5</v>
          </cell>
          <cell r="F20" t="str">
            <v>RUP</v>
          </cell>
          <cell r="G20">
            <v>200</v>
          </cell>
        </row>
        <row r="21">
          <cell r="F21" t="str">
            <v>HKD</v>
          </cell>
          <cell r="G21">
            <v>20</v>
          </cell>
        </row>
      </sheetData>
      <sheetData sheetId="9">
        <row r="2">
          <cell r="L2">
            <v>37315</v>
          </cell>
        </row>
        <row r="3">
          <cell r="A3" t="str">
            <v>Stt</v>
          </cell>
          <cell r="B3" t="str">
            <v>Maõ_x000D_haøng</v>
          </cell>
          <cell r="C3" t="str">
            <v>Teân haøng</v>
          </cell>
          <cell r="D3" t="str">
            <v>Ngaøy_x000D_baùn</v>
          </cell>
          <cell r="E3" t="str">
            <v>Thaùng</v>
          </cell>
          <cell r="F3" t="str">
            <v>Soá _x000D_löôïng</v>
          </cell>
          <cell r="G3" t="str">
            <v>Ñôn _x000D_giaù</v>
          </cell>
          <cell r="H3" t="str">
            <v>Tieàn _x000D_giaûm</v>
          </cell>
          <cell r="I3" t="str">
            <v>Thaønh_x000D_ tieàn</v>
          </cell>
        </row>
        <row r="4">
          <cell r="A4">
            <v>1</v>
          </cell>
          <cell r="B4" t="str">
            <v>TV0214</v>
          </cell>
          <cell r="C4" t="str">
            <v>TIVI</v>
          </cell>
          <cell r="D4">
            <v>37301</v>
          </cell>
          <cell r="E4">
            <v>2</v>
          </cell>
          <cell r="F4">
            <v>10</v>
          </cell>
          <cell r="G4">
            <v>4900000</v>
          </cell>
          <cell r="H4">
            <v>4900000</v>
          </cell>
          <cell r="I4">
            <v>44100000</v>
          </cell>
        </row>
        <row r="5">
          <cell r="A5">
            <v>2</v>
          </cell>
          <cell r="B5" t="str">
            <v>VD0315</v>
          </cell>
          <cell r="C5" t="str">
            <v>VIDEO</v>
          </cell>
          <cell r="D5">
            <v>37330</v>
          </cell>
          <cell r="E5">
            <v>3</v>
          </cell>
          <cell r="F5">
            <v>6</v>
          </cell>
          <cell r="G5">
            <v>3400000</v>
          </cell>
          <cell r="H5">
            <v>0</v>
          </cell>
          <cell r="I5">
            <v>20400000</v>
          </cell>
        </row>
        <row r="6">
          <cell r="A6">
            <v>3</v>
          </cell>
          <cell r="B6" t="str">
            <v>WA0227</v>
          </cell>
          <cell r="C6" t="str">
            <v>MAÙY GIAËT</v>
          </cell>
          <cell r="D6">
            <v>37314</v>
          </cell>
          <cell r="E6">
            <v>2</v>
          </cell>
          <cell r="F6">
            <v>3</v>
          </cell>
          <cell r="G6">
            <v>4000000</v>
          </cell>
          <cell r="H6">
            <v>0</v>
          </cell>
          <cell r="I6">
            <v>12000000</v>
          </cell>
        </row>
        <row r="7">
          <cell r="A7">
            <v>4</v>
          </cell>
          <cell r="B7" t="str">
            <v>FI0114</v>
          </cell>
          <cell r="C7" t="str">
            <v>TUÛ LAÏNH</v>
          </cell>
          <cell r="D7">
            <v>37270</v>
          </cell>
          <cell r="E7">
            <v>1</v>
          </cell>
          <cell r="F7">
            <v>9</v>
          </cell>
          <cell r="G7">
            <v>6200000</v>
          </cell>
          <cell r="H7">
            <v>5580000</v>
          </cell>
          <cell r="I7">
            <v>50220000</v>
          </cell>
        </row>
        <row r="8">
          <cell r="A8">
            <v>5</v>
          </cell>
          <cell r="B8" t="str">
            <v>TV0310</v>
          </cell>
          <cell r="C8" t="str">
            <v>TIVI</v>
          </cell>
          <cell r="D8">
            <v>37325</v>
          </cell>
          <cell r="E8">
            <v>3</v>
          </cell>
          <cell r="F8">
            <v>4</v>
          </cell>
          <cell r="G8">
            <v>5200000</v>
          </cell>
          <cell r="H8">
            <v>0</v>
          </cell>
          <cell r="I8">
            <v>20800000</v>
          </cell>
        </row>
        <row r="9">
          <cell r="A9">
            <v>6</v>
          </cell>
          <cell r="B9" t="str">
            <v>TV0206</v>
          </cell>
          <cell r="C9" t="str">
            <v>TIVI</v>
          </cell>
          <cell r="D9">
            <v>37293</v>
          </cell>
          <cell r="E9">
            <v>2</v>
          </cell>
          <cell r="F9">
            <v>8</v>
          </cell>
          <cell r="G9">
            <v>4900000</v>
          </cell>
          <cell r="H9">
            <v>0</v>
          </cell>
          <cell r="I9">
            <v>39200000</v>
          </cell>
        </row>
        <row r="13">
          <cell r="C13">
            <v>1</v>
          </cell>
          <cell r="D13">
            <v>2</v>
          </cell>
          <cell r="E13">
            <v>3</v>
          </cell>
        </row>
        <row r="14">
          <cell r="A14" t="str">
            <v>TV</v>
          </cell>
          <cell r="B14" t="str">
            <v>TIVI</v>
          </cell>
          <cell r="C14">
            <v>5000000</v>
          </cell>
          <cell r="D14">
            <v>4900000</v>
          </cell>
          <cell r="E14">
            <v>5200000</v>
          </cell>
        </row>
        <row r="15">
          <cell r="A15" t="str">
            <v>VD</v>
          </cell>
          <cell r="B15" t="str">
            <v>VIDEO</v>
          </cell>
          <cell r="C15">
            <v>3200000</v>
          </cell>
          <cell r="D15">
            <v>3000000</v>
          </cell>
          <cell r="E15">
            <v>3400000</v>
          </cell>
        </row>
        <row r="16">
          <cell r="A16" t="str">
            <v>WA</v>
          </cell>
          <cell r="B16" t="str">
            <v>MAÙY GIAËT</v>
          </cell>
          <cell r="C16">
            <v>4200000</v>
          </cell>
          <cell r="D16">
            <v>4000000</v>
          </cell>
          <cell r="E16">
            <v>4500000</v>
          </cell>
        </row>
        <row r="17">
          <cell r="A17" t="str">
            <v>FI</v>
          </cell>
          <cell r="B17" t="str">
            <v>TUÛ LAÏNH</v>
          </cell>
          <cell r="C17">
            <v>6200000</v>
          </cell>
          <cell r="D17">
            <v>5900000</v>
          </cell>
          <cell r="E17">
            <v>6500000</v>
          </cell>
        </row>
      </sheetData>
      <sheetData sheetId="10">
        <row r="18">
          <cell r="A18" t="str">
            <v>A</v>
          </cell>
          <cell r="B18" t="str">
            <v>Nhoâm</v>
          </cell>
          <cell r="C18" t="str">
            <v>Kg</v>
          </cell>
          <cell r="D18">
            <v>7000</v>
          </cell>
          <cell r="E18">
            <v>7500</v>
          </cell>
        </row>
        <row r="19">
          <cell r="A19" t="str">
            <v>O</v>
          </cell>
          <cell r="B19" t="str">
            <v>Oxy</v>
          </cell>
          <cell r="C19" t="str">
            <v>Lít</v>
          </cell>
          <cell r="D19">
            <v>2500</v>
          </cell>
          <cell r="E19">
            <v>2600</v>
          </cell>
        </row>
        <row r="20">
          <cell r="A20" t="str">
            <v>F</v>
          </cell>
          <cell r="B20" t="str">
            <v>Saét</v>
          </cell>
          <cell r="C20" t="str">
            <v>Kg</v>
          </cell>
          <cell r="D20">
            <v>5500</v>
          </cell>
          <cell r="E20">
            <v>6000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uquangtruongv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workbookViewId="0">
      <selection activeCell="M12" sqref="M12"/>
    </sheetView>
  </sheetViews>
  <sheetFormatPr baseColWidth="10" defaultColWidth="9" defaultRowHeight="17" x14ac:dyDescent="0"/>
  <cols>
    <col min="1" max="1" width="10.85546875" style="2" customWidth="1"/>
    <col min="2" max="2" width="9.85546875" style="2" bestFit="1" customWidth="1"/>
    <col min="3" max="3" width="6.42578125" style="2" bestFit="1" customWidth="1"/>
    <col min="4" max="5" width="14.85546875" style="2" customWidth="1"/>
    <col min="6" max="6" width="12.140625" style="2" bestFit="1" customWidth="1"/>
    <col min="7" max="7" width="9.5703125" style="2" customWidth="1"/>
    <col min="8" max="9" width="7.5703125" style="2" bestFit="1" customWidth="1"/>
    <col min="10" max="10" width="8.7109375" style="29" bestFit="1" customWidth="1"/>
    <col min="11" max="16384" width="9" style="2"/>
  </cols>
  <sheetData>
    <row r="1" spans="1:10" ht="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22">
      <c r="A2" s="3" t="s">
        <v>1</v>
      </c>
      <c r="B2" s="4"/>
      <c r="C2" s="4"/>
      <c r="D2" s="4"/>
      <c r="E2" s="5"/>
      <c r="F2" s="5"/>
      <c r="G2" s="5"/>
      <c r="H2" s="5"/>
      <c r="I2" s="5"/>
      <c r="J2" s="6"/>
    </row>
    <row r="3" spans="1:10" s="10" customFormat="1" ht="34.5" customHeight="1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8" t="s">
        <v>10</v>
      </c>
      <c r="J3" s="9" t="s">
        <v>11</v>
      </c>
    </row>
    <row r="4" spans="1:10" ht="22">
      <c r="A4" s="11">
        <v>1</v>
      </c>
      <c r="B4" s="12" t="s">
        <v>12</v>
      </c>
      <c r="C4" s="13" t="s">
        <v>13</v>
      </c>
      <c r="D4" s="14">
        <v>37386</v>
      </c>
      <c r="E4" s="14">
        <v>37399</v>
      </c>
      <c r="F4" s="15">
        <f t="shared" ref="F4:F13" si="0">INT((E4-D4)/7)</f>
        <v>1</v>
      </c>
      <c r="G4" s="12">
        <f t="shared" ref="G4:G13" si="1">MOD((E4-D4),7)</f>
        <v>6</v>
      </c>
      <c r="H4" s="12">
        <f t="shared" ref="H4:H13" si="2">VLOOKUP(C4,BANGGIA,2,0)</f>
        <v>55000</v>
      </c>
      <c r="I4" s="12">
        <f t="shared" ref="I4:I13" si="3">VLOOKUP(C4,BANGGIA,3,0)</f>
        <v>9000</v>
      </c>
      <c r="J4" s="15">
        <f t="shared" ref="J4:J13" si="4">(F4*H4)+MIN((G4*I4),H4)</f>
        <v>109000</v>
      </c>
    </row>
    <row r="5" spans="1:10">
      <c r="A5" s="11">
        <v>5</v>
      </c>
      <c r="B5" s="12" t="s">
        <v>14</v>
      </c>
      <c r="C5" s="16" t="s">
        <v>13</v>
      </c>
      <c r="D5" s="17">
        <v>37399</v>
      </c>
      <c r="E5" s="17">
        <v>37412</v>
      </c>
      <c r="F5" s="15">
        <f t="shared" si="0"/>
        <v>1</v>
      </c>
      <c r="G5" s="12">
        <f t="shared" si="1"/>
        <v>6</v>
      </c>
      <c r="H5" s="12">
        <f t="shared" si="2"/>
        <v>55000</v>
      </c>
      <c r="I5" s="12">
        <f t="shared" si="3"/>
        <v>9000</v>
      </c>
      <c r="J5" s="15">
        <f t="shared" si="4"/>
        <v>109000</v>
      </c>
    </row>
    <row r="6" spans="1:10">
      <c r="A6" s="11">
        <v>4</v>
      </c>
      <c r="B6" s="12" t="s">
        <v>15</v>
      </c>
      <c r="C6" s="16" t="s">
        <v>13</v>
      </c>
      <c r="D6" s="17">
        <v>37402</v>
      </c>
      <c r="E6" s="17">
        <v>37414</v>
      </c>
      <c r="F6" s="15">
        <f t="shared" si="0"/>
        <v>1</v>
      </c>
      <c r="G6" s="12">
        <f t="shared" si="1"/>
        <v>5</v>
      </c>
      <c r="H6" s="12">
        <f t="shared" si="2"/>
        <v>55000</v>
      </c>
      <c r="I6" s="12">
        <f t="shared" si="3"/>
        <v>9000</v>
      </c>
      <c r="J6" s="15">
        <f t="shared" si="4"/>
        <v>100000</v>
      </c>
    </row>
    <row r="7" spans="1:10">
      <c r="A7" s="11">
        <v>2</v>
      </c>
      <c r="B7" s="12" t="s">
        <v>16</v>
      </c>
      <c r="C7" s="16" t="s">
        <v>17</v>
      </c>
      <c r="D7" s="17">
        <v>37399</v>
      </c>
      <c r="E7" s="17">
        <v>37418</v>
      </c>
      <c r="F7" s="15">
        <f t="shared" si="0"/>
        <v>2</v>
      </c>
      <c r="G7" s="12">
        <f t="shared" si="1"/>
        <v>5</v>
      </c>
      <c r="H7" s="12">
        <f t="shared" si="2"/>
        <v>50000</v>
      </c>
      <c r="I7" s="12">
        <f t="shared" si="3"/>
        <v>8000</v>
      </c>
      <c r="J7" s="15">
        <f t="shared" si="4"/>
        <v>140000</v>
      </c>
    </row>
    <row r="8" spans="1:10">
      <c r="A8" s="11">
        <v>6</v>
      </c>
      <c r="B8" s="12" t="s">
        <v>18</v>
      </c>
      <c r="C8" s="16" t="s">
        <v>17</v>
      </c>
      <c r="D8" s="17">
        <v>37389</v>
      </c>
      <c r="E8" s="17">
        <v>37403</v>
      </c>
      <c r="F8" s="15">
        <f t="shared" si="0"/>
        <v>2</v>
      </c>
      <c r="G8" s="12">
        <f t="shared" si="1"/>
        <v>0</v>
      </c>
      <c r="H8" s="12">
        <f t="shared" si="2"/>
        <v>50000</v>
      </c>
      <c r="I8" s="12">
        <f t="shared" si="3"/>
        <v>8000</v>
      </c>
      <c r="J8" s="15">
        <f t="shared" si="4"/>
        <v>100000</v>
      </c>
    </row>
    <row r="9" spans="1:10">
      <c r="A9" s="11">
        <v>3</v>
      </c>
      <c r="B9" s="12" t="s">
        <v>19</v>
      </c>
      <c r="C9" s="16" t="s">
        <v>20</v>
      </c>
      <c r="D9" s="17">
        <v>37388</v>
      </c>
      <c r="E9" s="17">
        <v>37426</v>
      </c>
      <c r="F9" s="15">
        <f t="shared" si="0"/>
        <v>5</v>
      </c>
      <c r="G9" s="12">
        <f t="shared" si="1"/>
        <v>3</v>
      </c>
      <c r="H9" s="12">
        <f t="shared" si="2"/>
        <v>45000</v>
      </c>
      <c r="I9" s="12">
        <f t="shared" si="3"/>
        <v>7500</v>
      </c>
      <c r="J9" s="15">
        <f t="shared" si="4"/>
        <v>247500</v>
      </c>
    </row>
    <row r="10" spans="1:10">
      <c r="A10" s="11">
        <v>9</v>
      </c>
      <c r="B10" s="12" t="s">
        <v>21</v>
      </c>
      <c r="C10" s="16" t="s">
        <v>20</v>
      </c>
      <c r="D10" s="17">
        <v>37402</v>
      </c>
      <c r="E10" s="17">
        <v>37425</v>
      </c>
      <c r="F10" s="15">
        <f t="shared" si="0"/>
        <v>3</v>
      </c>
      <c r="G10" s="12">
        <f t="shared" si="1"/>
        <v>2</v>
      </c>
      <c r="H10" s="12">
        <f t="shared" si="2"/>
        <v>45000</v>
      </c>
      <c r="I10" s="12">
        <f t="shared" si="3"/>
        <v>7500</v>
      </c>
      <c r="J10" s="15">
        <f t="shared" si="4"/>
        <v>150000</v>
      </c>
    </row>
    <row r="11" spans="1:10">
      <c r="A11" s="11">
        <v>7</v>
      </c>
      <c r="B11" s="12" t="s">
        <v>22</v>
      </c>
      <c r="C11" s="16" t="s">
        <v>20</v>
      </c>
      <c r="D11" s="17">
        <v>37400</v>
      </c>
      <c r="E11" s="17">
        <v>37413</v>
      </c>
      <c r="F11" s="15">
        <f t="shared" si="0"/>
        <v>1</v>
      </c>
      <c r="G11" s="12">
        <f t="shared" si="1"/>
        <v>6</v>
      </c>
      <c r="H11" s="12">
        <f t="shared" si="2"/>
        <v>45000</v>
      </c>
      <c r="I11" s="12">
        <f t="shared" si="3"/>
        <v>7500</v>
      </c>
      <c r="J11" s="15">
        <f t="shared" si="4"/>
        <v>90000</v>
      </c>
    </row>
    <row r="12" spans="1:10">
      <c r="A12" s="11">
        <v>8</v>
      </c>
      <c r="B12" s="12" t="s">
        <v>23</v>
      </c>
      <c r="C12" s="16" t="s">
        <v>24</v>
      </c>
      <c r="D12" s="17">
        <v>37400</v>
      </c>
      <c r="E12" s="17">
        <v>37423</v>
      </c>
      <c r="F12" s="15">
        <f t="shared" si="0"/>
        <v>3</v>
      </c>
      <c r="G12" s="12">
        <f t="shared" si="1"/>
        <v>2</v>
      </c>
      <c r="H12" s="12">
        <f t="shared" si="2"/>
        <v>42000</v>
      </c>
      <c r="I12" s="12">
        <f t="shared" si="3"/>
        <v>6500</v>
      </c>
      <c r="J12" s="15">
        <f t="shared" si="4"/>
        <v>139000</v>
      </c>
    </row>
    <row r="13" spans="1:10">
      <c r="A13" s="11">
        <v>10</v>
      </c>
      <c r="B13" s="12" t="s">
        <v>25</v>
      </c>
      <c r="C13" s="16" t="s">
        <v>24</v>
      </c>
      <c r="D13" s="17">
        <v>37404</v>
      </c>
      <c r="E13" s="17">
        <v>37425</v>
      </c>
      <c r="F13" s="15">
        <f t="shared" si="0"/>
        <v>3</v>
      </c>
      <c r="G13" s="12">
        <f t="shared" si="1"/>
        <v>0</v>
      </c>
      <c r="H13" s="12">
        <f t="shared" si="2"/>
        <v>42000</v>
      </c>
      <c r="I13" s="12">
        <f t="shared" si="3"/>
        <v>6500</v>
      </c>
      <c r="J13" s="15">
        <f t="shared" si="4"/>
        <v>126000</v>
      </c>
    </row>
    <row r="14" spans="1:10">
      <c r="A14" s="5"/>
      <c r="B14" s="5"/>
      <c r="C14" s="5"/>
      <c r="D14" s="5"/>
      <c r="E14" s="5"/>
      <c r="F14" s="5"/>
      <c r="G14" s="5"/>
      <c r="H14" s="5"/>
      <c r="I14" s="5"/>
      <c r="J14" s="6"/>
    </row>
    <row r="15" spans="1:10">
      <c r="A15" s="5"/>
      <c r="B15" s="5"/>
      <c r="C15" s="5"/>
      <c r="D15" s="5" t="s">
        <v>26</v>
      </c>
      <c r="J15" s="6"/>
    </row>
    <row r="16" spans="1:10">
      <c r="A16" s="18" t="s">
        <v>27</v>
      </c>
      <c r="B16" s="18"/>
      <c r="C16" s="18"/>
      <c r="D16" s="5"/>
      <c r="F16" s="19" t="s">
        <v>28</v>
      </c>
      <c r="G16" s="19"/>
      <c r="H16" s="19"/>
      <c r="I16" s="19"/>
      <c r="J16" s="19"/>
    </row>
    <row r="17" spans="1:12">
      <c r="A17" s="20" t="s">
        <v>29</v>
      </c>
      <c r="B17" s="20" t="s">
        <v>30</v>
      </c>
      <c r="C17" s="20" t="s">
        <v>31</v>
      </c>
      <c r="E17" s="21"/>
      <c r="F17" s="22" t="s">
        <v>29</v>
      </c>
      <c r="G17" s="23" t="s">
        <v>13</v>
      </c>
      <c r="H17" s="23" t="s">
        <v>17</v>
      </c>
      <c r="I17" s="23" t="s">
        <v>20</v>
      </c>
      <c r="J17" s="23" t="s">
        <v>24</v>
      </c>
    </row>
    <row r="18" spans="1:12">
      <c r="A18" s="24" t="s">
        <v>13</v>
      </c>
      <c r="B18" s="25">
        <v>55000</v>
      </c>
      <c r="C18" s="25">
        <v>9000</v>
      </c>
      <c r="E18" s="26"/>
      <c r="F18" s="27" t="s">
        <v>32</v>
      </c>
      <c r="G18" s="28">
        <f>SUMIF(LP,G17,TT)</f>
        <v>318000</v>
      </c>
      <c r="H18" s="28">
        <f>SUMIF(LP,H17,TT)</f>
        <v>240000</v>
      </c>
      <c r="I18" s="28">
        <f>SUMIF(LP,I17,TT)</f>
        <v>487500</v>
      </c>
      <c r="J18" s="28">
        <f>SUMIF(LP,J17,TT)</f>
        <v>265000</v>
      </c>
    </row>
    <row r="19" spans="1:12">
      <c r="A19" s="24" t="s">
        <v>17</v>
      </c>
      <c r="B19" s="25">
        <v>50000</v>
      </c>
      <c r="C19" s="25">
        <v>8000</v>
      </c>
    </row>
    <row r="20" spans="1:12">
      <c r="A20" s="24" t="s">
        <v>20</v>
      </c>
      <c r="B20" s="25">
        <v>45000</v>
      </c>
      <c r="C20" s="25">
        <v>7500</v>
      </c>
      <c r="E20" s="2" t="s">
        <v>33</v>
      </c>
    </row>
    <row r="21" spans="1:12">
      <c r="A21" s="24" t="s">
        <v>24</v>
      </c>
      <c r="B21" s="25">
        <v>42000</v>
      </c>
      <c r="C21" s="25">
        <v>6500</v>
      </c>
      <c r="E21" s="2" t="s">
        <v>34</v>
      </c>
      <c r="L21" s="2">
        <f>INT(13/7)</f>
        <v>1</v>
      </c>
    </row>
    <row r="22" spans="1:12">
      <c r="L22" s="2">
        <f>MOD(13,7)</f>
        <v>6</v>
      </c>
    </row>
    <row r="23" spans="1:12">
      <c r="A23" s="30" t="s">
        <v>35</v>
      </c>
      <c r="E23" s="2" t="s">
        <v>36</v>
      </c>
    </row>
    <row r="24" spans="1:12">
      <c r="E24" s="2" t="s">
        <v>37</v>
      </c>
      <c r="K24" s="2">
        <f>INT(15/7)</f>
        <v>2</v>
      </c>
    </row>
    <row r="25" spans="1:12">
      <c r="A25" s="31"/>
      <c r="K25" s="2">
        <f>MOD(15,7)</f>
        <v>1</v>
      </c>
    </row>
    <row r="26" spans="1:12">
      <c r="A26" s="2" t="s">
        <v>38</v>
      </c>
    </row>
    <row r="27" spans="1:12">
      <c r="A27" s="2" t="s">
        <v>39</v>
      </c>
    </row>
    <row r="28" spans="1:12">
      <c r="A28" s="2" t="s">
        <v>40</v>
      </c>
    </row>
    <row r="29" spans="1:12">
      <c r="A29" s="2" t="s">
        <v>41</v>
      </c>
    </row>
    <row r="30" spans="1:12">
      <c r="A30" s="2" t="s">
        <v>42</v>
      </c>
    </row>
    <row r="31" spans="1:12">
      <c r="A31" s="2" t="s">
        <v>43</v>
      </c>
    </row>
    <row r="33" spans="1:7">
      <c r="G33" s="2" t="s">
        <v>44</v>
      </c>
    </row>
    <row r="34" spans="1:7">
      <c r="E34" s="2" t="s">
        <v>45</v>
      </c>
      <c r="F34" s="2" t="s">
        <v>46</v>
      </c>
      <c r="G34" s="2" t="s">
        <v>47</v>
      </c>
    </row>
    <row r="35" spans="1:7">
      <c r="B35" s="2" t="s">
        <v>48</v>
      </c>
      <c r="E35" s="2" t="s">
        <v>49</v>
      </c>
      <c r="F35" s="2" t="s">
        <v>50</v>
      </c>
    </row>
    <row r="39" spans="1:7">
      <c r="A39" s="32" t="s">
        <v>51</v>
      </c>
    </row>
    <row r="41" spans="1:7">
      <c r="A41" s="33" t="s">
        <v>52</v>
      </c>
    </row>
    <row r="42" spans="1:7">
      <c r="A42" s="33" t="s">
        <v>53</v>
      </c>
    </row>
    <row r="43" spans="1:7">
      <c r="A43" s="2" t="s">
        <v>54</v>
      </c>
    </row>
    <row r="44" spans="1:7">
      <c r="A44" s="2" t="s">
        <v>55</v>
      </c>
    </row>
    <row r="45" spans="1:7">
      <c r="A45" s="2" t="s">
        <v>56</v>
      </c>
    </row>
    <row r="47" spans="1:7">
      <c r="A47" s="32" t="s">
        <v>57</v>
      </c>
    </row>
    <row r="48" spans="1:7">
      <c r="A48" s="2" t="s">
        <v>58</v>
      </c>
    </row>
    <row r="49" spans="1:7">
      <c r="A49" s="34"/>
      <c r="B49" s="34"/>
      <c r="C49" s="34"/>
      <c r="D49" s="34"/>
      <c r="E49" s="34"/>
      <c r="F49" s="34"/>
      <c r="G49" s="34"/>
    </row>
  </sheetData>
  <mergeCells count="4">
    <mergeCell ref="A1:J1"/>
    <mergeCell ref="A2:D2"/>
    <mergeCell ref="A16:C16"/>
    <mergeCell ref="F16:J16"/>
  </mergeCells>
  <hyperlinks>
    <hyperlink ref="A2" r:id="rId1" display="vuquangtruongvt@gmail.com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BT05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Macintosh HD</dc:creator>
  <cp:lastModifiedBy>Macintosh HD</cp:lastModifiedBy>
  <dcterms:created xsi:type="dcterms:W3CDTF">2014-12-03T09:17:25Z</dcterms:created>
  <dcterms:modified xsi:type="dcterms:W3CDTF">2014-12-03T09:17:58Z</dcterms:modified>
</cp:coreProperties>
</file>